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8_{4F7ACBB5-65DF-4C27-BD07-1C7E496E2ABE}" xr6:coauthVersionLast="46" xr6:coauthVersionMax="46" xr10:uidLastSave="{00000000-0000-0000-0000-000000000000}"/>
  <bookViews>
    <workbookView xWindow="-120" yWindow="-120" windowWidth="29040" windowHeight="15840" xr2:uid="{DF3B50F6-DCF2-4564-A636-0D08C42CAC63}"/>
  </bookViews>
  <sheets>
    <sheet name="Primer trimestre 2021" sheetId="1" r:id="rId1"/>
  </sheets>
  <definedNames>
    <definedName name="_xlnm.Print_Area" localSheetId="0">'Primer trimestre 2021'!$A$1:$P$89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6" i="1" l="1"/>
  <c r="H78" i="1"/>
  <c r="H70" i="1"/>
  <c r="N68" i="1"/>
  <c r="N64" i="1"/>
  <c r="N60" i="1"/>
  <c r="N58" i="1"/>
  <c r="H65" i="1"/>
  <c r="N55" i="1"/>
  <c r="H49" i="1"/>
  <c r="N42" i="1"/>
  <c r="H43" i="1"/>
  <c r="N35" i="1"/>
  <c r="N30" i="1"/>
  <c r="N27" i="1"/>
  <c r="H35" i="1"/>
  <c r="H21" i="1"/>
  <c r="N23" i="1"/>
  <c r="H17" i="1"/>
  <c r="N13" i="1"/>
  <c r="N37" i="1" l="1"/>
  <c r="N70" i="1"/>
  <c r="N78" i="1" l="1"/>
  <c r="N43" i="1"/>
</calcChain>
</file>

<file path=xl/sharedStrings.xml><?xml version="1.0" encoding="utf-8"?>
<sst xmlns="http://schemas.openxmlformats.org/spreadsheetml/2006/main" count="123" uniqueCount="116">
  <si>
    <t>Municipio de Chihuahua</t>
  </si>
  <si>
    <t>Tesorería Municipal</t>
  </si>
  <si>
    <t>Estado de Movimientos de Ingresos y Egresos del 01 de Enero al 31 de Marzo de 2021</t>
  </si>
  <si>
    <t>(Cifras Expresadas en Pesos)</t>
  </si>
  <si>
    <t>I  N  G  R  E  S  O  S</t>
  </si>
  <si>
    <t>Impuestos</t>
  </si>
  <si>
    <t>Aprovechamientos</t>
  </si>
  <si>
    <t>Multas Federales no Fiscales</t>
  </si>
  <si>
    <t>Predial</t>
  </si>
  <si>
    <t>Indemnizaciones</t>
  </si>
  <si>
    <t>Traslación de Dominio de Bienes Inmuebles</t>
  </si>
  <si>
    <t>Aprovechamientos de Obras Públicas</t>
  </si>
  <si>
    <t>Espectáculo Públicos</t>
  </si>
  <si>
    <t>Otros Aprovechamientos</t>
  </si>
  <si>
    <t xml:space="preserve">Multas </t>
  </si>
  <si>
    <t>Recargos</t>
  </si>
  <si>
    <t>Participaciones</t>
  </si>
  <si>
    <t>Actos de Ejecución</t>
  </si>
  <si>
    <t>Fondo General</t>
  </si>
  <si>
    <t>Infraestructura</t>
  </si>
  <si>
    <t>Fondo de Fiscalización</t>
  </si>
  <si>
    <t>Fondo Fomento Municipal</t>
  </si>
  <si>
    <t>Contribuciones de Mejoras</t>
  </si>
  <si>
    <t>Impuesto Especial s/Prod y Serv</t>
  </si>
  <si>
    <t>Universitario</t>
  </si>
  <si>
    <t>ISR Participable</t>
  </si>
  <si>
    <t>Contribuciones Especiales</t>
  </si>
  <si>
    <t>Fondo Admón de Impto Predial</t>
  </si>
  <si>
    <t>Fondo de Estabilización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</si>
  <si>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</si>
  <si>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</si>
  <si>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</si>
  <si>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</si>
  <si>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</si>
  <si>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</si>
  <si>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</si>
  <si>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</si>
  <si>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</si>
  <si>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</si>
  <si>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Permisos Gobernación</t>
  </si>
  <si>
    <t>Convenios</t>
  </si>
  <si>
    <t>Aseo Urbano</t>
  </si>
  <si>
    <t>Alumbrado Público</t>
  </si>
  <si>
    <t>Fijación de Anuncios y Propaganda Comercial</t>
  </si>
  <si>
    <t>Incentivos de Colaboración Fiscal</t>
  </si>
  <si>
    <t>Servicios de Protección Civil</t>
  </si>
  <si>
    <t>Impuesto sobre Tenencia</t>
  </si>
  <si>
    <t>Diversos Ecología</t>
  </si>
  <si>
    <t>Impuesto sobre Automóviles Nuevos</t>
  </si>
  <si>
    <t>Vigilancia Especial</t>
  </si>
  <si>
    <t>Fondo de Compensación ISAN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</si>
  <si>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</si>
  <si>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</si>
  <si>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</si>
  <si>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</si>
  <si>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</si>
  <si>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</si>
  <si>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</si>
  <si>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</si>
  <si>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</si>
  <si>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</si>
  <si>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</si>
  <si>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</si>
  <si>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</si>
  <si>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</si>
  <si>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</si>
  <si>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</si>
  <si>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</si>
  <si>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</si>
  <si>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</si>
  <si>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</si>
  <si>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</si>
  <si>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</si>
  <si>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</si>
  <si>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</si>
  <si>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Ejecución en Obras y Urbanización</t>
  </si>
  <si>
    <t>Recolección y Concesiones</t>
  </si>
  <si>
    <t>Obras Hidraúlicas y Sanitarias</t>
  </si>
  <si>
    <t>Espacios Públicos y Áreas Verdes</t>
  </si>
  <si>
    <t>Investigación y Estudios</t>
  </si>
  <si>
    <t>Medio Ambiente y Ecología</t>
  </si>
  <si>
    <t>Apoyo al  proceso presupuestal y Mejorar la Eficiencia Institucional</t>
  </si>
  <si>
    <t>Protección Civil</t>
  </si>
  <si>
    <t>Apoyo al  proceso presupuestal y Mejorar la Eficiencia</t>
  </si>
  <si>
    <t>Seguridad Pública y Sociedad</t>
  </si>
  <si>
    <t>Apoyo a la Gestión Pública</t>
  </si>
  <si>
    <t>Funciones de Gobierno</t>
  </si>
  <si>
    <t>Desastres Naturales</t>
  </si>
  <si>
    <t>Desarrollo Social</t>
  </si>
  <si>
    <t>Contingencias y Desastres Naturales</t>
  </si>
  <si>
    <t>Desarrollo Econónimo</t>
  </si>
  <si>
    <t>Obligaciones</t>
  </si>
  <si>
    <t>Atención al Rezago Social</t>
  </si>
  <si>
    <t>Pensiones y Jubilaciones</t>
  </si>
  <si>
    <t>Desarrollo Educativo</t>
  </si>
  <si>
    <t>Fomento a la Salud</t>
  </si>
  <si>
    <t>Previsión y Seguridad Social</t>
  </si>
  <si>
    <t>Deporte y Desarrollo de Capacidades Físicas</t>
  </si>
  <si>
    <t xml:space="preserve">Costo Financiero Deuda </t>
  </si>
  <si>
    <t>Costo Financiero Deuda</t>
  </si>
  <si>
    <t>Promoción y Fomento</t>
  </si>
  <si>
    <t>Amortización Deuda Pública</t>
  </si>
  <si>
    <t>Fomento al Sector Empresarial</t>
  </si>
  <si>
    <t>Intereses de la Deuda</t>
  </si>
  <si>
    <t>Fomento al Sector Turístico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</si>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</sst>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9" fillId="2" borderId="0" xfId="0" applyNumberFormat="1" applyFont="1" applyFill="1"/>
    <xf numFmtId="164" fontId="0" fillId="2" borderId="0" xfId="1" applyNumberFormat="1" applyFont="1" applyFill="1" applyBorder="1" applyAlignment="1"/>
    <xf numFmtId="3" fontId="5" fillId="0" borderId="0" xfId="0" applyNumberFormat="1" applyFo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3" fontId="0" fillId="2" borderId="0" xfId="1" applyNumberFormat="1" applyFont="1" applyFill="1" applyBorder="1"/>
    <xf numFmtId="4" fontId="0" fillId="3" borderId="0" xfId="0" applyNumberFormat="1" applyFill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8" fillId="2" borderId="6" xfId="0" applyFont="1" applyFill="1" applyBorder="1" applyAlignment="1">
      <alignment horizontal="left"/>
    </xf>
    <xf numFmtId="0" fontId="2" fillId="2" borderId="7" xfId="0" applyFont="1" applyFill="1" applyBorder="1"/>
    <xf numFmtId="0" fontId="6" fillId="2" borderId="7" xfId="0" applyFont="1" applyFill="1" applyBorder="1"/>
    <xf numFmtId="0" fontId="0" fillId="2" borderId="7" xfId="0" applyFill="1" applyBorder="1"/>
    <xf numFmtId="3" fontId="8" fillId="2" borderId="7" xfId="0" applyNumberFormat="1" applyFont="1" applyFill="1" applyBorder="1"/>
    <xf numFmtId="3" fontId="5" fillId="2" borderId="7" xfId="0" applyNumberFormat="1" applyFont="1" applyFill="1" applyBorder="1"/>
    <xf numFmtId="3" fontId="2" fillId="2" borderId="7" xfId="0" applyNumberFormat="1" applyFont="1" applyFill="1" applyBorder="1"/>
    <xf numFmtId="3" fontId="10" fillId="2" borderId="7" xfId="0" applyNumberFormat="1" applyFont="1" applyFill="1" applyBorder="1"/>
    <xf numFmtId="0" fontId="6" fillId="2" borderId="8" xfId="0" applyFont="1" applyFill="1" applyBorder="1"/>
    <xf numFmtId="0" fontId="0" fillId="2" borderId="0" xfId="0" applyFill="1" applyBorder="1"/>
    <xf numFmtId="0" fontId="8" fillId="2" borderId="0" xfId="0" applyFont="1" applyFill="1" applyBorder="1"/>
    <xf numFmtId="3" fontId="2" fillId="2" borderId="0" xfId="0" applyNumberFormat="1" applyFont="1" applyFill="1" applyBorder="1"/>
    <xf numFmtId="3" fontId="8" fillId="2" borderId="0" xfId="0" applyNumberFormat="1" applyFont="1" applyFill="1" applyBorder="1"/>
    <xf numFmtId="43" fontId="8" fillId="2" borderId="0" xfId="0" applyNumberFormat="1" applyFont="1" applyFill="1" applyBorder="1"/>
    <xf numFmtId="43" fontId="0" fillId="2" borderId="0" xfId="0" applyNumberFormat="1" applyFill="1" applyBorder="1"/>
    <xf numFmtId="3" fontId="0" fillId="2" borderId="0" xfId="0" applyNumberFormat="1" applyFill="1" applyBorder="1"/>
    <xf numFmtId="49" fontId="11" fillId="0" borderId="0" xfId="0" applyNumberFormat="1" applyFont="1" applyBorder="1" applyAlignment="1">
      <alignment horizontal="left" vertical="center"/>
    </xf>
    <xf numFmtId="49" fontId="1" fillId="0" borderId="0" xfId="2" applyNumberFormat="1" applyBorder="1"/>
  </cellXfs>
  <cellStyles count="3">
    <cellStyle name="Millares" xfId="1" builtinId="3"/>
    <cellStyle name="Normal" xfId="0" builtinId="0"/>
    <cellStyle name="Normal 2" xfId="2" xr:uid="{8E27E377-F266-4856-ABE2-C03ECB526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2988467</xdr:colOff>
      <xdr:row>78</xdr:row>
      <xdr:rowOff>0</xdr:rowOff>
    </xdr:from>
    <xdr:to>
      <xdr:col>13</xdr:col>
      <xdr:colOff>1099706</xdr:colOff>
      <xdr:row>89</xdr:row>
      <xdr:rowOff>0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85B6B675-4352-4702-9A36-65FBB42D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792" y="15154275"/>
          <a:ext cx="2664189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155121</xdr:colOff>
      <xdr:row>78</xdr:row>
      <xdr:rowOff>108857</xdr:rowOff>
    </xdr:from>
    <xdr:to>
      <xdr:col>15</xdr:col>
      <xdr:colOff>131988</xdr:colOff>
      <xdr:row>79</xdr:row>
      <xdr:rowOff>87085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34F74C2-0F9C-4205-AA0C-2B99E938EFB5}"/>
            </a:ext>
          </a:extLst>
        </xdr:cNvPr>
        <xdr:cNvSpPr txBox="1">
          <a:spLocks noChangeArrowheads="1"/>
        </xdr:cNvSpPr>
      </xdr:nvSpPr>
      <xdr:spPr bwMode="auto">
        <a:xfrm>
          <a:off x="688521" y="15263132"/>
          <a:ext cx="12997542" cy="178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Comisión de Hacienda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84</xdr:row>
      <xdr:rowOff>142875</xdr:rowOff>
    </xdr:from>
    <xdr:to>
      <xdr:col>15</xdr:col>
      <xdr:colOff>133993</xdr:colOff>
      <xdr:row>86</xdr:row>
      <xdr:rowOff>59532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D9945AB0-D90F-4FEC-B90B-DE691EB46A8E}"/>
            </a:ext>
          </a:extLst>
        </xdr:cNvPr>
        <xdr:cNvSpPr txBox="1">
          <a:spLocks noChangeArrowheads="1"/>
        </xdr:cNvSpPr>
      </xdr:nvSpPr>
      <xdr:spPr bwMode="auto">
        <a:xfrm>
          <a:off x="450057" y="16497300"/>
          <a:ext cx="13238011" cy="316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Mtra. María Angélica Granados Trespalacios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    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6042-E6D3-4618-9014-2B6785205884}">
  <sheetPr>
    <pageSetUpPr fitToPage="1"/>
  </sheetPr>
  <dimension ref="B1:S89"/>
  <sheetViews>
    <sheetView tabSelected="1" view="pageBreakPreview" zoomScale="112" zoomScaleNormal="70" zoomScaleSheetLayoutView="112" workbookViewId="0">
      <selection activeCell="A11" sqref="A11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.5703125" style="5" bestFit="1" customWidth="1"/>
    <col min="18" max="18" width="19.140625" style="5" bestFit="1" customWidth="1"/>
    <col min="19" max="16384" width="11.42578125" style="5"/>
  </cols>
  <sheetData>
    <row r="1" spans="2:19" ht="13.5" thickBot="1" x14ac:dyDescent="0.25"/>
    <row r="2" spans="2:19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Q2" s="49"/>
      <c r="R2" s="49"/>
      <c r="S2" s="49"/>
    </row>
    <row r="3" spans="2:19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Q3" s="49"/>
      <c r="R3" s="49"/>
      <c r="S3" s="49"/>
    </row>
    <row r="4" spans="2:19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  <c r="Q4" s="49"/>
      <c r="R4" s="49"/>
      <c r="S4" s="49"/>
    </row>
    <row r="5" spans="2:19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  <c r="Q5" s="49"/>
      <c r="R5" s="49"/>
      <c r="S5" s="49"/>
    </row>
    <row r="6" spans="2:19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  <c r="Q6" s="49"/>
      <c r="R6" s="49"/>
      <c r="S6" s="49"/>
    </row>
    <row r="7" spans="2:19" ht="15.75" x14ac:dyDescent="0.25">
      <c r="B7" s="9"/>
      <c r="C7" s="13" t="s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1"/>
      <c r="Q7" s="49"/>
      <c r="R7" s="49"/>
      <c r="S7" s="49"/>
    </row>
    <row r="8" spans="2:19" ht="5.25" customHeight="1" x14ac:dyDescent="0.2">
      <c r="B8" s="9"/>
      <c r="O8" s="11"/>
      <c r="Q8" s="49"/>
      <c r="R8" s="49"/>
      <c r="S8" s="49"/>
    </row>
    <row r="9" spans="2:19" ht="15.75" x14ac:dyDescent="0.25">
      <c r="B9" s="9"/>
      <c r="C9" s="14" t="s">
        <v>5</v>
      </c>
      <c r="H9" s="15"/>
      <c r="J9" s="15" t="s">
        <v>6</v>
      </c>
      <c r="M9" s="16"/>
      <c r="O9" s="11"/>
      <c r="P9" s="17"/>
      <c r="Q9" s="49"/>
      <c r="R9" s="49"/>
      <c r="S9" s="49"/>
    </row>
    <row r="10" spans="2:19" ht="15.75" x14ac:dyDescent="0.25">
      <c r="B10" s="9"/>
      <c r="C10" s="14"/>
      <c r="H10" s="15"/>
      <c r="J10" s="15"/>
      <c r="L10" s="16" t="s">
        <v>7</v>
      </c>
      <c r="M10" s="16">
        <v>477248</v>
      </c>
      <c r="O10" s="11"/>
      <c r="P10" s="17"/>
      <c r="Q10" s="49"/>
      <c r="R10" s="49"/>
      <c r="S10" s="49"/>
    </row>
    <row r="11" spans="2:19" ht="15.75" x14ac:dyDescent="0.25">
      <c r="B11" s="9"/>
      <c r="C11" s="14"/>
      <c r="E11" s="18" t="s">
        <v>8</v>
      </c>
      <c r="F11" s="19"/>
      <c r="G11" s="16">
        <v>677885997</v>
      </c>
      <c r="J11" s="15"/>
      <c r="L11" s="16" t="s">
        <v>9</v>
      </c>
      <c r="M11" s="16">
        <v>595190</v>
      </c>
      <c r="O11" s="11"/>
      <c r="P11" s="17"/>
      <c r="Q11" s="49"/>
      <c r="R11" s="49"/>
      <c r="S11" s="49"/>
    </row>
    <row r="12" spans="2:19" ht="15.75" x14ac:dyDescent="0.25">
      <c r="B12" s="9"/>
      <c r="E12" s="18" t="s">
        <v>10</v>
      </c>
      <c r="F12" s="19"/>
      <c r="G12" s="16">
        <v>89998074</v>
      </c>
      <c r="H12" s="15"/>
      <c r="L12" s="16" t="s">
        <v>11</v>
      </c>
      <c r="M12" s="16">
        <v>1224540</v>
      </c>
      <c r="O12" s="11"/>
      <c r="P12" s="17"/>
      <c r="Q12" s="50"/>
      <c r="R12" s="49"/>
      <c r="S12" s="49"/>
    </row>
    <row r="13" spans="2:19" ht="15.75" x14ac:dyDescent="0.25">
      <c r="B13" s="9"/>
      <c r="C13" s="20"/>
      <c r="E13" s="18" t="s">
        <v>12</v>
      </c>
      <c r="F13" s="19"/>
      <c r="G13" s="16">
        <v>31621</v>
      </c>
      <c r="J13" s="21"/>
      <c r="L13" s="16" t="s">
        <v>13</v>
      </c>
      <c r="M13" s="16">
        <v>1214</v>
      </c>
      <c r="N13" s="15">
        <f>SUM(M10:M13)</f>
        <v>2298192</v>
      </c>
      <c r="O13" s="11"/>
      <c r="P13" s="17"/>
      <c r="Q13" s="50"/>
      <c r="R13" s="49"/>
      <c r="S13" s="49"/>
    </row>
    <row r="14" spans="2:19" ht="15.75" x14ac:dyDescent="0.25">
      <c r="B14" s="9"/>
      <c r="C14" s="20"/>
      <c r="E14" s="18" t="s">
        <v>14</v>
      </c>
      <c r="F14" s="19"/>
      <c r="G14" s="16">
        <v>1570877</v>
      </c>
      <c r="H14" s="15"/>
      <c r="J14" s="5"/>
      <c r="K14" s="5"/>
      <c r="L14" s="5"/>
      <c r="M14" s="5"/>
      <c r="N14" s="5"/>
      <c r="O14" s="11"/>
      <c r="P14" s="17"/>
      <c r="Q14" s="50"/>
      <c r="R14" s="49"/>
      <c r="S14" s="49"/>
    </row>
    <row r="15" spans="2:19" ht="15.75" x14ac:dyDescent="0.25">
      <c r="B15" s="9"/>
      <c r="C15" s="20"/>
      <c r="E15" s="18" t="s">
        <v>15</v>
      </c>
      <c r="F15" s="19"/>
      <c r="G15" s="16">
        <v>12120899</v>
      </c>
      <c r="H15" s="15"/>
      <c r="J15" s="15" t="s">
        <v>16</v>
      </c>
      <c r="L15" s="16"/>
      <c r="M15" s="5"/>
      <c r="N15" s="5"/>
      <c r="O15" s="11"/>
      <c r="P15" s="17"/>
      <c r="Q15" s="51"/>
      <c r="R15" s="49"/>
      <c r="S15" s="49"/>
    </row>
    <row r="16" spans="2:19" ht="15" x14ac:dyDescent="0.2">
      <c r="B16" s="9"/>
      <c r="C16" s="20"/>
      <c r="E16" s="18" t="s">
        <v>17</v>
      </c>
      <c r="F16" s="19"/>
      <c r="G16" s="16">
        <v>1249270</v>
      </c>
      <c r="H16" s="5"/>
      <c r="J16" s="5"/>
      <c r="K16" s="5"/>
      <c r="L16" s="16" t="s">
        <v>18</v>
      </c>
      <c r="M16" s="16">
        <v>213766583</v>
      </c>
      <c r="O16" s="11"/>
      <c r="P16" s="17"/>
      <c r="Q16" s="51"/>
      <c r="R16" s="49"/>
      <c r="S16" s="49"/>
    </row>
    <row r="17" spans="2:19" ht="15.75" x14ac:dyDescent="0.25">
      <c r="B17" s="9"/>
      <c r="C17" s="20"/>
      <c r="E17" s="5" t="s">
        <v>19</v>
      </c>
      <c r="F17" s="22"/>
      <c r="G17" s="16">
        <v>7850</v>
      </c>
      <c r="H17" s="23">
        <f>SUM(G11:G17)</f>
        <v>782864588</v>
      </c>
      <c r="J17" s="5"/>
      <c r="K17" s="5"/>
      <c r="L17" s="16" t="s">
        <v>20</v>
      </c>
      <c r="M17" s="16">
        <v>10419913</v>
      </c>
      <c r="O17" s="11"/>
      <c r="P17" s="17"/>
      <c r="Q17" s="51"/>
      <c r="R17" s="49"/>
      <c r="S17" s="49"/>
    </row>
    <row r="18" spans="2:19" ht="15.75" x14ac:dyDescent="0.25">
      <c r="B18" s="9"/>
      <c r="C18" s="20"/>
      <c r="E18" s="5"/>
      <c r="F18" s="5"/>
      <c r="G18" s="5"/>
      <c r="H18" s="5"/>
      <c r="J18" s="15"/>
      <c r="L18" s="16" t="s">
        <v>21</v>
      </c>
      <c r="M18" s="16">
        <v>42803600</v>
      </c>
      <c r="N18" s="5"/>
      <c r="O18" s="11"/>
      <c r="P18" s="17"/>
      <c r="Q18" s="51"/>
      <c r="R18" s="49"/>
      <c r="S18" s="49"/>
    </row>
    <row r="19" spans="2:19" ht="15.75" x14ac:dyDescent="0.25">
      <c r="B19" s="9"/>
      <c r="C19" s="14" t="s">
        <v>22</v>
      </c>
      <c r="E19" s="18"/>
      <c r="F19" s="19"/>
      <c r="G19" s="16"/>
      <c r="J19" s="15"/>
      <c r="L19" s="16" t="s">
        <v>23</v>
      </c>
      <c r="M19" s="16">
        <v>12403928</v>
      </c>
      <c r="O19" s="11"/>
      <c r="P19" s="17"/>
      <c r="Q19" s="52"/>
      <c r="R19" s="49"/>
      <c r="S19" s="49"/>
    </row>
    <row r="20" spans="2:19" ht="15.75" x14ac:dyDescent="0.25">
      <c r="B20" s="24"/>
      <c r="E20" s="18" t="s">
        <v>24</v>
      </c>
      <c r="F20" s="19"/>
      <c r="G20" s="16">
        <v>30397418</v>
      </c>
      <c r="J20" s="15"/>
      <c r="L20" s="16" t="s">
        <v>25</v>
      </c>
      <c r="M20" s="16">
        <v>35044157</v>
      </c>
      <c r="O20" s="11"/>
      <c r="P20" s="17"/>
      <c r="Q20" s="52"/>
      <c r="R20" s="49"/>
      <c r="S20" s="49"/>
    </row>
    <row r="21" spans="2:19" ht="15.75" x14ac:dyDescent="0.25">
      <c r="B21" s="24"/>
      <c r="C21" s="20"/>
      <c r="E21" s="5" t="s">
        <v>26</v>
      </c>
      <c r="F21" s="22"/>
      <c r="G21" s="16">
        <v>13463919</v>
      </c>
      <c r="H21" s="15">
        <f>SUM(G20:G22)</f>
        <v>43861337</v>
      </c>
      <c r="J21" s="15"/>
      <c r="L21" s="16" t="s">
        <v>27</v>
      </c>
      <c r="M21" s="16">
        <v>16939575</v>
      </c>
      <c r="O21" s="11"/>
      <c r="P21" s="17"/>
      <c r="Q21" s="52"/>
      <c r="R21" s="49"/>
      <c r="S21" s="49"/>
    </row>
    <row r="22" spans="2:19" ht="15" x14ac:dyDescent="0.2">
      <c r="B22" s="24"/>
      <c r="C22" s="20"/>
      <c r="E22" s="5"/>
      <c r="F22" s="5"/>
      <c r="G22" s="5"/>
      <c r="J22" s="21"/>
      <c r="L22" s="16" t="s">
        <v>28</v>
      </c>
      <c r="M22" s="16">
        <v>2234138</v>
      </c>
      <c r="N22" s="5"/>
      <c r="O22" s="11"/>
      <c r="P22" s="17"/>
      <c r="Q22" s="52"/>
      <c r="R22" s="49"/>
      <c r="S22" s="49"/>
    </row>
    <row r="23" spans="2:19" ht="15.75" x14ac:dyDescent="0.25">
      <c r="B23" s="24"/>
      <c r="C23" s="20"/>
      <c r="E23" s="5"/>
      <c r="F23" s="22"/>
      <c r="G23" s="16"/>
      <c r="H23" s="15"/>
      <c r="J23" s="21"/>
      <c r="L23" s="16" t="s">
        <v>29</v>
      </c>
      <c r="M23" s="16">
        <v>766620</v>
      </c>
      <c r="N23" s="15">
        <f>SUM(M16:M23)</f>
        <v>334378514</v>
      </c>
      <c r="O23" s="11"/>
      <c r="P23" s="17"/>
      <c r="Q23" s="52"/>
      <c r="R23" s="49"/>
      <c r="S23" s="49"/>
    </row>
    <row r="24" spans="2:19" ht="15.75" x14ac:dyDescent="0.25">
      <c r="B24" s="24"/>
      <c r="C24" s="20"/>
      <c r="D24" s="14" t="s">
        <v>30</v>
      </c>
      <c r="E24" s="5"/>
      <c r="F24" s="25"/>
      <c r="G24" s="5"/>
      <c r="H24" s="18"/>
      <c r="J24" s="15" t="s">
        <v>31</v>
      </c>
      <c r="O24" s="11"/>
      <c r="P24" s="17"/>
      <c r="Q24" s="52"/>
      <c r="R24" s="49"/>
      <c r="S24" s="49"/>
    </row>
    <row r="25" spans="2:19" ht="15.75" x14ac:dyDescent="0.25">
      <c r="B25" s="24"/>
      <c r="C25" s="20"/>
      <c r="D25" s="14"/>
      <c r="E25" s="18" t="s">
        <v>32</v>
      </c>
      <c r="F25" s="19"/>
      <c r="G25" s="16">
        <v>2587963</v>
      </c>
      <c r="H25" s="26"/>
      <c r="L25" s="16" t="s">
        <v>33</v>
      </c>
      <c r="M25" s="16">
        <v>161687779</v>
      </c>
      <c r="O25" s="11"/>
      <c r="P25" s="17"/>
      <c r="Q25" s="52"/>
      <c r="R25" s="49"/>
      <c r="S25" s="49"/>
    </row>
    <row r="26" spans="2:19" ht="15.75" x14ac:dyDescent="0.25">
      <c r="B26" s="9"/>
      <c r="C26" s="20"/>
      <c r="D26" s="14"/>
      <c r="E26" s="18" t="s">
        <v>34</v>
      </c>
      <c r="F26" s="19"/>
      <c r="G26" s="16">
        <v>127849</v>
      </c>
      <c r="H26" s="18"/>
      <c r="L26" s="16" t="s">
        <v>35</v>
      </c>
      <c r="M26" s="16">
        <v>26805803</v>
      </c>
      <c r="N26" s="5"/>
      <c r="O26" s="11"/>
      <c r="P26" s="17"/>
      <c r="Q26" s="52"/>
      <c r="R26" s="49"/>
      <c r="S26" s="49"/>
    </row>
    <row r="27" spans="2:19" ht="15.75" x14ac:dyDescent="0.25">
      <c r="B27" s="9"/>
      <c r="C27" s="5"/>
      <c r="D27" s="14"/>
      <c r="E27" s="18" t="s">
        <v>36</v>
      </c>
      <c r="F27" s="19"/>
      <c r="G27" s="16">
        <v>20592536</v>
      </c>
      <c r="H27" s="18"/>
      <c r="J27" s="5"/>
      <c r="K27" s="5"/>
      <c r="L27" s="16" t="s">
        <v>37</v>
      </c>
      <c r="M27" s="16">
        <v>53286849</v>
      </c>
      <c r="N27" s="15">
        <f>SUM(M25:M27)</f>
        <v>241780431</v>
      </c>
      <c r="O27" s="11"/>
      <c r="P27" s="17"/>
      <c r="Q27" s="49"/>
      <c r="R27" s="49"/>
      <c r="S27" s="49"/>
    </row>
    <row r="28" spans="2:19" ht="15.75" x14ac:dyDescent="0.25">
      <c r="B28" s="9"/>
      <c r="C28" s="5"/>
      <c r="D28" s="14"/>
      <c r="E28" s="18" t="s">
        <v>38</v>
      </c>
      <c r="F28" s="19"/>
      <c r="G28" s="16">
        <v>3214663</v>
      </c>
      <c r="H28" s="18"/>
      <c r="J28" s="5"/>
      <c r="K28" s="5"/>
      <c r="L28" s="5"/>
      <c r="M28" s="5"/>
      <c r="N28" s="5"/>
      <c r="O28" s="11"/>
      <c r="Q28" s="52"/>
      <c r="R28" s="49"/>
      <c r="S28" s="49"/>
    </row>
    <row r="29" spans="2:19" ht="15.75" x14ac:dyDescent="0.25">
      <c r="B29" s="9"/>
      <c r="C29" s="5"/>
      <c r="E29" s="18" t="s">
        <v>39</v>
      </c>
      <c r="F29" s="19"/>
      <c r="G29" s="16">
        <v>3180844</v>
      </c>
      <c r="H29" s="18"/>
      <c r="J29" s="15" t="s">
        <v>40</v>
      </c>
      <c r="L29" s="16"/>
      <c r="M29" s="16"/>
      <c r="O29" s="11"/>
      <c r="Q29" s="52"/>
      <c r="R29" s="49"/>
      <c r="S29" s="49"/>
    </row>
    <row r="30" spans="2:19" ht="15.75" x14ac:dyDescent="0.25">
      <c r="B30" s="9"/>
      <c r="C30" s="5"/>
      <c r="D30" s="5"/>
      <c r="E30" s="18" t="s">
        <v>41</v>
      </c>
      <c r="F30" s="19"/>
      <c r="G30" s="16">
        <v>6681328</v>
      </c>
      <c r="H30" s="18"/>
      <c r="L30" s="16" t="s">
        <v>40</v>
      </c>
      <c r="M30" s="16">
        <v>4302471</v>
      </c>
      <c r="N30" s="15">
        <f>+M30</f>
        <v>4302471</v>
      </c>
      <c r="O30" s="11"/>
      <c r="Q30" s="52"/>
      <c r="R30" s="49"/>
      <c r="S30" s="49"/>
    </row>
    <row r="31" spans="2:19" x14ac:dyDescent="0.2">
      <c r="B31" s="9"/>
      <c r="C31" s="5"/>
      <c r="E31" s="18" t="s">
        <v>42</v>
      </c>
      <c r="F31" s="19"/>
      <c r="G31" s="16">
        <v>51065355</v>
      </c>
      <c r="J31" s="5"/>
      <c r="K31" s="5"/>
      <c r="L31" s="5"/>
      <c r="M31" s="5"/>
      <c r="N31" s="5"/>
      <c r="O31" s="11"/>
      <c r="Q31" s="52"/>
      <c r="R31" s="49"/>
      <c r="S31" s="49"/>
    </row>
    <row r="32" spans="2:19" ht="15.75" x14ac:dyDescent="0.25">
      <c r="B32" s="9"/>
      <c r="C32" s="5"/>
      <c r="E32" s="5" t="s">
        <v>43</v>
      </c>
      <c r="F32" s="19"/>
      <c r="G32" s="16">
        <v>1426776</v>
      </c>
      <c r="J32" s="15" t="s">
        <v>44</v>
      </c>
      <c r="L32" s="16"/>
      <c r="O32" s="11"/>
      <c r="Q32" s="52"/>
      <c r="R32" s="49"/>
      <c r="S32" s="49"/>
    </row>
    <row r="33" spans="2:19" ht="16.5" customHeight="1" x14ac:dyDescent="0.2">
      <c r="B33" s="9"/>
      <c r="E33" s="5" t="s">
        <v>45</v>
      </c>
      <c r="F33" s="19"/>
      <c r="G33" s="16">
        <v>251634</v>
      </c>
      <c r="L33" s="16" t="s">
        <v>46</v>
      </c>
      <c r="M33" s="16">
        <v>9710</v>
      </c>
      <c r="N33" s="5"/>
      <c r="O33" s="11"/>
      <c r="Q33" s="50"/>
      <c r="R33" s="27"/>
      <c r="S33" s="52"/>
    </row>
    <row r="34" spans="2:19" ht="15.75" customHeight="1" x14ac:dyDescent="0.2">
      <c r="B34" s="9"/>
      <c r="C34" s="5"/>
      <c r="E34" s="18" t="s">
        <v>47</v>
      </c>
      <c r="F34" s="19"/>
      <c r="G34" s="16">
        <v>16836</v>
      </c>
      <c r="L34" s="16" t="s">
        <v>48</v>
      </c>
      <c r="M34" s="16">
        <v>3915324</v>
      </c>
      <c r="O34" s="11"/>
      <c r="P34" s="17"/>
      <c r="Q34" s="50"/>
      <c r="R34" s="27"/>
      <c r="S34" s="52"/>
    </row>
    <row r="35" spans="2:19" ht="15.75" customHeight="1" x14ac:dyDescent="0.25">
      <c r="B35" s="9"/>
      <c r="E35" s="18" t="s">
        <v>49</v>
      </c>
      <c r="F35" s="19"/>
      <c r="G35" s="16">
        <v>649800</v>
      </c>
      <c r="H35" s="15">
        <f>SUM(G25:G35)</f>
        <v>89795584</v>
      </c>
      <c r="L35" s="16" t="s">
        <v>50</v>
      </c>
      <c r="M35" s="16">
        <v>1247412</v>
      </c>
      <c r="N35" s="15">
        <f>SUM(M33:M35)</f>
        <v>5172446</v>
      </c>
      <c r="O35" s="11"/>
      <c r="P35" s="17"/>
      <c r="Q35" s="50"/>
      <c r="R35" s="27"/>
      <c r="S35" s="52"/>
    </row>
    <row r="36" spans="2:19" ht="16.5" customHeight="1" x14ac:dyDescent="0.2">
      <c r="B36" s="9"/>
      <c r="D36" s="5"/>
      <c r="E36" s="5"/>
      <c r="F36" s="5"/>
      <c r="G36" s="5"/>
      <c r="H36" s="5"/>
      <c r="O36" s="11"/>
      <c r="P36" s="17"/>
      <c r="Q36" s="50"/>
      <c r="R36" s="27"/>
      <c r="S36" s="52"/>
    </row>
    <row r="37" spans="2:19" ht="16.5" customHeight="1" x14ac:dyDescent="0.25">
      <c r="B37" s="9"/>
      <c r="D37" s="14" t="s">
        <v>51</v>
      </c>
      <c r="F37" s="25"/>
      <c r="H37" s="5"/>
      <c r="J37" s="15" t="s">
        <v>52</v>
      </c>
      <c r="K37" s="16"/>
      <c r="L37" s="16"/>
      <c r="N37" s="15">
        <f>+H17+H21+H35+H43+N13+N23+N27+N30+N35</f>
        <v>1510423402</v>
      </c>
      <c r="O37" s="11"/>
      <c r="P37" s="17"/>
      <c r="Q37" s="53"/>
      <c r="R37" s="27"/>
      <c r="S37" s="52"/>
    </row>
    <row r="38" spans="2:19" ht="17.25" customHeight="1" x14ac:dyDescent="0.25">
      <c r="B38" s="9"/>
      <c r="E38" s="18" t="s">
        <v>53</v>
      </c>
      <c r="F38" s="16"/>
      <c r="G38" s="16">
        <v>298527</v>
      </c>
      <c r="J38" s="15" t="s">
        <v>54</v>
      </c>
      <c r="K38" s="16"/>
      <c r="L38" s="16"/>
      <c r="M38" s="16"/>
      <c r="N38" s="15">
        <v>380593180.00000012</v>
      </c>
      <c r="O38" s="11"/>
      <c r="P38" s="17"/>
      <c r="Q38" s="50"/>
      <c r="R38" s="27"/>
      <c r="S38" s="52"/>
    </row>
    <row r="39" spans="2:19" ht="15.75" customHeight="1" x14ac:dyDescent="0.25">
      <c r="B39" s="9"/>
      <c r="D39" s="5"/>
      <c r="E39" s="18" t="s">
        <v>55</v>
      </c>
      <c r="F39" s="5"/>
      <c r="G39" s="28">
        <v>1476734</v>
      </c>
      <c r="H39" s="15"/>
      <c r="O39" s="11"/>
      <c r="P39" s="17"/>
      <c r="Q39" s="50"/>
      <c r="R39" s="27"/>
      <c r="S39" s="52"/>
    </row>
    <row r="40" spans="2:19" ht="15.75" x14ac:dyDescent="0.25">
      <c r="B40" s="9"/>
      <c r="C40" s="5"/>
      <c r="E40" s="18" t="s">
        <v>56</v>
      </c>
      <c r="F40" s="16"/>
      <c r="G40" s="16">
        <v>4167966</v>
      </c>
      <c r="H40" s="15"/>
      <c r="J40" s="15" t="s">
        <v>57</v>
      </c>
      <c r="K40" s="16"/>
      <c r="L40" s="16"/>
      <c r="M40" s="16"/>
      <c r="O40" s="11"/>
      <c r="P40" s="29"/>
      <c r="Q40" s="50"/>
      <c r="R40" s="27"/>
      <c r="S40" s="52"/>
    </row>
    <row r="41" spans="2:19" ht="15.75" x14ac:dyDescent="0.25">
      <c r="B41" s="9"/>
      <c r="C41" s="14"/>
      <c r="E41" s="18" t="s">
        <v>58</v>
      </c>
      <c r="F41" s="16"/>
      <c r="G41" s="16">
        <v>13339</v>
      </c>
      <c r="H41" s="15"/>
      <c r="J41" s="21"/>
      <c r="K41" s="16"/>
      <c r="L41" s="16" t="s">
        <v>59</v>
      </c>
      <c r="M41" s="16">
        <v>150911270</v>
      </c>
      <c r="O41" s="11"/>
      <c r="P41" s="29"/>
      <c r="Q41" s="54"/>
      <c r="R41" s="27"/>
      <c r="S41" s="52"/>
    </row>
    <row r="42" spans="2:19" ht="15.75" x14ac:dyDescent="0.25">
      <c r="B42" s="9"/>
      <c r="C42" s="14"/>
      <c r="E42" s="18" t="s">
        <v>60</v>
      </c>
      <c r="F42" s="16"/>
      <c r="G42" s="16">
        <v>2686</v>
      </c>
      <c r="H42" s="15"/>
      <c r="L42" s="16" t="s">
        <v>61</v>
      </c>
      <c r="M42" s="16">
        <v>43075391</v>
      </c>
      <c r="N42" s="15">
        <f>+M41+M42</f>
        <v>193986661</v>
      </c>
      <c r="O42" s="11"/>
      <c r="P42" s="29"/>
      <c r="Q42" s="49"/>
      <c r="R42" s="27"/>
      <c r="S42" s="52"/>
    </row>
    <row r="43" spans="2:19" ht="15.75" x14ac:dyDescent="0.25">
      <c r="B43" s="9"/>
      <c r="C43" s="14"/>
      <c r="E43" s="18" t="s">
        <v>62</v>
      </c>
      <c r="F43" s="16"/>
      <c r="G43" s="16">
        <v>10587</v>
      </c>
      <c r="H43" s="15">
        <f>SUM(G38:G43)</f>
        <v>5969839</v>
      </c>
      <c r="J43" s="15" t="s">
        <v>63</v>
      </c>
      <c r="K43" s="16"/>
      <c r="L43" s="16"/>
      <c r="M43" s="16"/>
      <c r="N43" s="15">
        <f>SUM(N37:N42)</f>
        <v>2085003243</v>
      </c>
      <c r="O43" s="11"/>
      <c r="P43" s="30"/>
      <c r="Q43" s="49"/>
      <c r="R43" s="49"/>
      <c r="S43" s="49"/>
    </row>
    <row r="44" spans="2:19" ht="15.75" x14ac:dyDescent="0.25">
      <c r="B44" s="9"/>
      <c r="C44" s="14"/>
      <c r="D44" s="5"/>
      <c r="E44" s="5"/>
      <c r="F44" s="5"/>
      <c r="G44" s="5"/>
      <c r="H44" s="5"/>
      <c r="J44" s="5"/>
      <c r="K44" s="5"/>
      <c r="L44" s="5"/>
      <c r="M44" s="5"/>
      <c r="N44" s="5"/>
      <c r="O44" s="11"/>
      <c r="P44" s="30"/>
      <c r="Q44" s="49"/>
      <c r="R44" s="49"/>
      <c r="S44" s="49"/>
    </row>
    <row r="45" spans="2:19" ht="15.75" x14ac:dyDescent="0.25">
      <c r="B45" s="9"/>
      <c r="C45" s="13" t="s">
        <v>64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1"/>
      <c r="Q45" s="49"/>
      <c r="R45" s="49"/>
      <c r="S45" s="49"/>
    </row>
    <row r="46" spans="2:19" ht="8.25" customHeight="1" x14ac:dyDescent="0.25">
      <c r="B46" s="9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11"/>
      <c r="Q46" s="49"/>
      <c r="R46" s="49"/>
      <c r="S46" s="49"/>
    </row>
    <row r="47" spans="2:19" ht="15.75" x14ac:dyDescent="0.25">
      <c r="B47" s="9"/>
      <c r="C47" s="14" t="s">
        <v>65</v>
      </c>
      <c r="D47" s="5"/>
      <c r="E47" s="5"/>
      <c r="H47" s="31"/>
      <c r="I47" s="31"/>
      <c r="J47" s="15" t="s">
        <v>66</v>
      </c>
      <c r="N47" s="32"/>
      <c r="O47" s="11"/>
      <c r="Q47" s="49"/>
      <c r="R47" s="49"/>
      <c r="S47" s="49"/>
    </row>
    <row r="48" spans="2:19" ht="15.75" x14ac:dyDescent="0.25">
      <c r="B48" s="9"/>
      <c r="C48" s="31"/>
      <c r="D48" s="33" t="s">
        <v>67</v>
      </c>
      <c r="E48" s="5"/>
      <c r="F48" s="5"/>
      <c r="G48" s="16"/>
      <c r="H48" s="31"/>
      <c r="I48" s="31"/>
      <c r="K48" s="33" t="s">
        <v>68</v>
      </c>
      <c r="O48" s="11"/>
      <c r="Q48" s="49"/>
      <c r="R48" s="49"/>
      <c r="S48" s="49"/>
    </row>
    <row r="49" spans="2:19" ht="15.75" x14ac:dyDescent="0.25">
      <c r="B49" s="9"/>
      <c r="C49" s="31"/>
      <c r="D49" s="33"/>
      <c r="E49" s="18" t="s">
        <v>69</v>
      </c>
      <c r="F49" s="5"/>
      <c r="G49" s="32">
        <v>155954557</v>
      </c>
      <c r="H49" s="15">
        <f>+G49</f>
        <v>155954557</v>
      </c>
      <c r="I49" s="31"/>
      <c r="K49" s="33"/>
      <c r="L49" s="16" t="s">
        <v>70</v>
      </c>
      <c r="M49" s="16">
        <v>16516464</v>
      </c>
      <c r="O49" s="11"/>
      <c r="Q49" s="49"/>
      <c r="R49" s="49"/>
      <c r="S49" s="49"/>
    </row>
    <row r="50" spans="2:19" ht="15.75" x14ac:dyDescent="0.25">
      <c r="B50" s="9"/>
      <c r="C50" s="14" t="s">
        <v>71</v>
      </c>
      <c r="D50" s="18"/>
      <c r="E50" s="18"/>
      <c r="F50" s="18"/>
      <c r="G50" s="5"/>
      <c r="H50" s="5"/>
      <c r="I50" s="31"/>
      <c r="K50" s="33"/>
      <c r="L50" s="16" t="s">
        <v>72</v>
      </c>
      <c r="M50" s="16">
        <v>2402380</v>
      </c>
      <c r="O50" s="11"/>
      <c r="Q50" s="49"/>
      <c r="R50" s="49"/>
      <c r="S50" s="49"/>
    </row>
    <row r="51" spans="2:19" ht="15.75" x14ac:dyDescent="0.25">
      <c r="B51" s="9"/>
      <c r="C51" s="20"/>
      <c r="D51" s="33" t="s">
        <v>73</v>
      </c>
      <c r="E51" s="18"/>
      <c r="F51" s="18"/>
      <c r="G51" s="5"/>
      <c r="H51" s="5"/>
      <c r="I51" s="31"/>
      <c r="L51" s="16" t="s">
        <v>42</v>
      </c>
      <c r="M51" s="16">
        <v>62934824</v>
      </c>
      <c r="O51" s="11"/>
      <c r="Q51" s="49"/>
      <c r="R51" s="49"/>
      <c r="S51" s="49"/>
    </row>
    <row r="52" spans="2:19" ht="15.75" x14ac:dyDescent="0.25">
      <c r="B52" s="9"/>
      <c r="H52" s="15"/>
      <c r="J52" s="5"/>
      <c r="L52" s="16" t="s">
        <v>74</v>
      </c>
      <c r="M52" s="16">
        <v>3582828</v>
      </c>
      <c r="O52" s="11"/>
      <c r="Q52" s="49"/>
      <c r="R52" s="49"/>
      <c r="S52" s="49"/>
    </row>
    <row r="53" spans="2:19" ht="15.75" x14ac:dyDescent="0.25">
      <c r="B53" s="9"/>
      <c r="E53" s="18" t="s">
        <v>41</v>
      </c>
      <c r="F53" s="18"/>
      <c r="G53" s="16">
        <v>6121097</v>
      </c>
      <c r="H53" s="15"/>
      <c r="L53" s="16" t="s">
        <v>75</v>
      </c>
      <c r="M53" s="16">
        <v>8067926</v>
      </c>
      <c r="O53" s="11"/>
      <c r="Q53" s="49"/>
      <c r="R53" s="49"/>
      <c r="S53" s="49"/>
    </row>
    <row r="54" spans="2:19" ht="15.75" x14ac:dyDescent="0.25">
      <c r="B54" s="9"/>
      <c r="E54" s="18" t="s">
        <v>76</v>
      </c>
      <c r="F54" s="18"/>
      <c r="G54" s="16">
        <v>43402048</v>
      </c>
      <c r="H54" s="15"/>
      <c r="L54" s="16" t="s">
        <v>77</v>
      </c>
      <c r="M54" s="16">
        <v>627120</v>
      </c>
      <c r="O54" s="11"/>
      <c r="Q54" s="49"/>
      <c r="R54" s="49"/>
      <c r="S54" s="49"/>
    </row>
    <row r="55" spans="2:19" ht="15.75" x14ac:dyDescent="0.25">
      <c r="B55" s="9"/>
      <c r="C55" s="20"/>
      <c r="D55" s="18"/>
      <c r="E55" s="18" t="s">
        <v>78</v>
      </c>
      <c r="F55" s="18"/>
      <c r="G55" s="16">
        <v>2221973</v>
      </c>
      <c r="H55" s="15"/>
      <c r="L55" s="16" t="s">
        <v>79</v>
      </c>
      <c r="M55" s="16">
        <v>558223</v>
      </c>
      <c r="N55" s="15">
        <f>SUM(M49:M55)</f>
        <v>94689765</v>
      </c>
      <c r="O55" s="11"/>
      <c r="Q55" s="49"/>
      <c r="R55" s="49"/>
      <c r="S55" s="49"/>
    </row>
    <row r="56" spans="2:19" ht="15.75" x14ac:dyDescent="0.25">
      <c r="B56" s="9"/>
      <c r="C56" s="20"/>
      <c r="D56" s="18"/>
      <c r="E56" s="18" t="s">
        <v>80</v>
      </c>
      <c r="F56" s="18"/>
      <c r="G56" s="16">
        <v>1000000</v>
      </c>
      <c r="J56" s="15" t="s">
        <v>81</v>
      </c>
      <c r="K56" s="34"/>
      <c r="O56" s="11"/>
      <c r="Q56" s="49"/>
      <c r="R56" s="49"/>
      <c r="S56" s="49"/>
    </row>
    <row r="57" spans="2:19" ht="15" x14ac:dyDescent="0.2">
      <c r="B57" s="9"/>
      <c r="C57" s="20"/>
      <c r="D57" s="18"/>
      <c r="E57" s="18" t="s">
        <v>82</v>
      </c>
      <c r="F57" s="18"/>
      <c r="G57" s="16">
        <v>8077866</v>
      </c>
      <c r="J57" s="5"/>
      <c r="K57" s="5"/>
      <c r="L57" s="16" t="s">
        <v>83</v>
      </c>
      <c r="M57" s="16">
        <v>70364648</v>
      </c>
      <c r="N57" s="5"/>
      <c r="O57" s="11"/>
      <c r="Q57" s="49"/>
      <c r="R57" s="49"/>
      <c r="S57" s="49"/>
    </row>
    <row r="58" spans="2:19" ht="15.75" x14ac:dyDescent="0.25">
      <c r="B58" s="9"/>
      <c r="C58" s="20"/>
      <c r="D58" s="18"/>
      <c r="E58" s="18" t="s">
        <v>84</v>
      </c>
      <c r="F58" s="18"/>
      <c r="G58" s="16">
        <v>113182788</v>
      </c>
      <c r="J58" s="5"/>
      <c r="K58" s="5"/>
      <c r="L58" s="5" t="s">
        <v>85</v>
      </c>
      <c r="M58" s="16">
        <v>3383108</v>
      </c>
      <c r="N58" s="15">
        <f>SUM(M57:M58)</f>
        <v>73747756</v>
      </c>
      <c r="O58" s="11"/>
      <c r="Q58" s="49"/>
      <c r="R58" s="49"/>
      <c r="S58" s="49"/>
    </row>
    <row r="59" spans="2:19" ht="15.75" x14ac:dyDescent="0.25">
      <c r="B59" s="9"/>
      <c r="C59" s="20"/>
      <c r="D59" s="18"/>
      <c r="E59" s="18" t="s">
        <v>86</v>
      </c>
      <c r="F59" s="18"/>
      <c r="G59" s="16">
        <v>22106395</v>
      </c>
      <c r="J59" s="15" t="s">
        <v>87</v>
      </c>
      <c r="O59" s="11"/>
      <c r="Q59" s="49"/>
      <c r="R59" s="49"/>
      <c r="S59" s="49"/>
    </row>
    <row r="60" spans="2:19" ht="15.75" x14ac:dyDescent="0.25">
      <c r="B60" s="9"/>
      <c r="C60" s="20"/>
      <c r="D60" s="18"/>
      <c r="E60" s="18" t="s">
        <v>88</v>
      </c>
      <c r="F60" s="18"/>
      <c r="G60" s="16">
        <v>10530227</v>
      </c>
      <c r="L60" s="16" t="s">
        <v>89</v>
      </c>
      <c r="M60" s="16">
        <v>691259</v>
      </c>
      <c r="N60" s="15">
        <f>+M60</f>
        <v>691259</v>
      </c>
      <c r="O60" s="11"/>
      <c r="Q60" s="49"/>
      <c r="R60" s="49"/>
      <c r="S60" s="49"/>
    </row>
    <row r="61" spans="2:19" ht="15.75" x14ac:dyDescent="0.25">
      <c r="B61" s="9"/>
      <c r="C61" s="20"/>
      <c r="D61" s="18"/>
      <c r="E61" s="18" t="s">
        <v>90</v>
      </c>
      <c r="F61" s="5"/>
      <c r="G61" s="16">
        <v>15851096</v>
      </c>
      <c r="J61" s="15" t="s">
        <v>91</v>
      </c>
      <c r="K61" s="34"/>
      <c r="L61" s="16"/>
      <c r="M61" s="16"/>
      <c r="O61" s="11"/>
      <c r="Q61" s="49"/>
      <c r="R61" s="49"/>
      <c r="S61" s="49"/>
    </row>
    <row r="62" spans="2:19" ht="15" x14ac:dyDescent="0.2">
      <c r="B62" s="9"/>
      <c r="C62" s="20"/>
      <c r="D62" s="18"/>
      <c r="E62" s="18" t="s">
        <v>92</v>
      </c>
      <c r="F62" s="5"/>
      <c r="G62" s="16">
        <v>10000000</v>
      </c>
      <c r="K62" s="34" t="s">
        <v>93</v>
      </c>
      <c r="L62" s="16"/>
      <c r="M62" s="16"/>
      <c r="O62" s="11"/>
      <c r="Q62" s="49"/>
      <c r="R62" s="49"/>
      <c r="S62" s="49"/>
    </row>
    <row r="63" spans="2:19" ht="15" x14ac:dyDescent="0.2">
      <c r="B63" s="9"/>
      <c r="C63" s="20"/>
      <c r="D63" s="18"/>
      <c r="E63" s="18" t="s">
        <v>94</v>
      </c>
      <c r="F63" s="18"/>
      <c r="G63" s="16">
        <v>4373352</v>
      </c>
      <c r="K63" s="34"/>
      <c r="L63" s="16" t="s">
        <v>93</v>
      </c>
      <c r="M63" s="16">
        <v>27980907</v>
      </c>
      <c r="N63" s="32"/>
      <c r="O63" s="11"/>
      <c r="Q63" s="49"/>
      <c r="R63" s="49"/>
      <c r="S63" s="49"/>
    </row>
    <row r="64" spans="2:19" ht="15.75" x14ac:dyDescent="0.25">
      <c r="B64" s="9"/>
      <c r="E64" s="18" t="s">
        <v>95</v>
      </c>
      <c r="F64" s="18"/>
      <c r="G64" s="16">
        <v>594414</v>
      </c>
      <c r="L64" s="16" t="s">
        <v>96</v>
      </c>
      <c r="M64" s="16">
        <v>91050489</v>
      </c>
      <c r="N64" s="15">
        <f>SUM(M63:M64)</f>
        <v>119031396</v>
      </c>
      <c r="O64" s="11"/>
      <c r="Q64" s="49"/>
      <c r="R64" s="49"/>
      <c r="S64" s="49"/>
    </row>
    <row r="65" spans="2:19" ht="15.75" x14ac:dyDescent="0.25">
      <c r="B65" s="9"/>
      <c r="C65" s="20"/>
      <c r="E65" s="18" t="s">
        <v>97</v>
      </c>
      <c r="F65" s="18"/>
      <c r="G65" s="16">
        <v>652228</v>
      </c>
      <c r="H65" s="15">
        <f>SUM(G53:G65)</f>
        <v>238113484</v>
      </c>
      <c r="J65" s="15" t="s">
        <v>98</v>
      </c>
      <c r="L65" s="16"/>
      <c r="M65" s="16"/>
      <c r="N65" s="32"/>
      <c r="O65" s="11"/>
      <c r="P65" s="35"/>
      <c r="Q65" s="49"/>
      <c r="R65" s="49"/>
      <c r="S65" s="49"/>
    </row>
    <row r="66" spans="2:19" ht="15" x14ac:dyDescent="0.2">
      <c r="B66" s="9"/>
      <c r="C66" s="20"/>
      <c r="K66" s="34" t="s">
        <v>99</v>
      </c>
      <c r="L66" s="16"/>
      <c r="M66" s="16"/>
      <c r="N66" s="32"/>
      <c r="O66" s="11"/>
      <c r="P66" s="35"/>
      <c r="Q66" s="49"/>
      <c r="R66" s="49"/>
      <c r="S66" s="49"/>
    </row>
    <row r="67" spans="2:19" ht="15" x14ac:dyDescent="0.2">
      <c r="B67" s="9"/>
      <c r="C67" s="20"/>
      <c r="D67" s="33" t="s">
        <v>100</v>
      </c>
      <c r="E67" s="18"/>
      <c r="F67" s="18"/>
      <c r="G67" s="16"/>
      <c r="J67" s="5"/>
      <c r="K67" s="5"/>
      <c r="L67" s="5" t="s">
        <v>101</v>
      </c>
      <c r="M67" s="16">
        <v>71911908</v>
      </c>
      <c r="O67" s="36"/>
      <c r="P67" s="35"/>
      <c r="Q67" s="49"/>
      <c r="R67" s="49"/>
      <c r="S67" s="49"/>
    </row>
    <row r="68" spans="2:19" ht="15.75" x14ac:dyDescent="0.25">
      <c r="B68" s="9"/>
      <c r="C68" s="20"/>
      <c r="D68" s="33"/>
      <c r="E68" s="18" t="s">
        <v>102</v>
      </c>
      <c r="F68" s="18"/>
      <c r="G68" s="16">
        <v>8566503</v>
      </c>
      <c r="J68" s="5"/>
      <c r="K68" s="5"/>
      <c r="L68" s="5" t="s">
        <v>103</v>
      </c>
      <c r="M68" s="16">
        <v>1822663</v>
      </c>
      <c r="N68" s="15">
        <f>SUM(M67:M68)</f>
        <v>73734571</v>
      </c>
      <c r="O68" s="36"/>
      <c r="P68" s="35"/>
      <c r="Q68" s="49"/>
      <c r="R68" s="49"/>
      <c r="S68" s="49"/>
    </row>
    <row r="69" spans="2:19" x14ac:dyDescent="0.2">
      <c r="B69" s="9"/>
      <c r="C69" s="5"/>
      <c r="D69" s="33"/>
      <c r="E69" s="18" t="s">
        <v>104</v>
      </c>
      <c r="F69" s="18"/>
      <c r="G69" s="16">
        <v>6838685</v>
      </c>
      <c r="J69" s="5"/>
      <c r="K69" s="5"/>
      <c r="L69" s="5"/>
      <c r="M69" s="5"/>
      <c r="N69" s="5"/>
      <c r="O69" s="36"/>
      <c r="P69" s="35"/>
      <c r="Q69" s="49"/>
      <c r="R69" s="49"/>
      <c r="S69" s="49"/>
    </row>
    <row r="70" spans="2:19" ht="15.75" x14ac:dyDescent="0.25">
      <c r="B70" s="9"/>
      <c r="C70" s="5"/>
      <c r="D70" s="33"/>
      <c r="E70" s="18" t="s">
        <v>105</v>
      </c>
      <c r="F70" s="5"/>
      <c r="G70" s="16">
        <v>6177200</v>
      </c>
      <c r="H70" s="15">
        <f>SUM(G68:G70)</f>
        <v>21582388</v>
      </c>
      <c r="J70" s="15" t="s">
        <v>106</v>
      </c>
      <c r="N70" s="15">
        <f>H49+H65+H70+H78+N55+N58+N64+N68+N60</f>
        <v>795216977</v>
      </c>
      <c r="O70" s="36"/>
      <c r="P70" s="35"/>
      <c r="Q70" s="54"/>
      <c r="R70" s="49"/>
      <c r="S70" s="49"/>
    </row>
    <row r="71" spans="2:19" ht="15.75" x14ac:dyDescent="0.25">
      <c r="B71" s="9"/>
      <c r="C71" s="20"/>
      <c r="D71" s="5"/>
      <c r="E71" s="5"/>
      <c r="F71" s="5"/>
      <c r="G71" s="5"/>
      <c r="H71" s="5"/>
      <c r="I71" s="5"/>
      <c r="J71" s="15" t="s">
        <v>54</v>
      </c>
      <c r="N71" s="15">
        <v>438872374</v>
      </c>
      <c r="O71" s="36"/>
      <c r="P71" s="35"/>
      <c r="Q71" s="49"/>
      <c r="R71" s="49"/>
      <c r="S71" s="49"/>
    </row>
    <row r="72" spans="2:19" x14ac:dyDescent="0.2">
      <c r="B72" s="9"/>
      <c r="D72" s="33" t="s">
        <v>107</v>
      </c>
      <c r="E72" s="18"/>
      <c r="G72" s="16"/>
      <c r="I72" s="5"/>
      <c r="J72" s="5"/>
      <c r="K72" s="5"/>
      <c r="L72" s="5"/>
      <c r="M72" s="5"/>
      <c r="N72" s="5"/>
      <c r="O72" s="36"/>
      <c r="P72" s="35"/>
      <c r="Q72" s="49"/>
      <c r="R72" s="49"/>
      <c r="S72" s="49"/>
    </row>
    <row r="73" spans="2:19" ht="15.75" x14ac:dyDescent="0.25">
      <c r="B73" s="9"/>
      <c r="C73" s="20"/>
      <c r="D73" s="33"/>
      <c r="E73" s="18" t="s">
        <v>108</v>
      </c>
      <c r="G73" s="16">
        <v>7069295</v>
      </c>
      <c r="I73" s="5"/>
      <c r="J73" s="15" t="s">
        <v>109</v>
      </c>
      <c r="K73" s="37"/>
      <c r="L73" s="37"/>
      <c r="M73" s="5"/>
      <c r="N73" s="5"/>
      <c r="O73" s="36"/>
      <c r="P73" s="35"/>
      <c r="Q73" s="54"/>
      <c r="R73" s="49"/>
      <c r="S73" s="49"/>
    </row>
    <row r="74" spans="2:19" ht="15.75" x14ac:dyDescent="0.25">
      <c r="B74" s="9"/>
      <c r="C74" s="20"/>
      <c r="D74" s="33"/>
      <c r="E74" s="18" t="s">
        <v>110</v>
      </c>
      <c r="G74" s="16">
        <v>2656516</v>
      </c>
      <c r="I74" s="5"/>
      <c r="J74" s="15"/>
      <c r="K74" s="37"/>
      <c r="O74" s="36"/>
      <c r="P74" s="35"/>
      <c r="Q74" s="49"/>
      <c r="R74" s="49"/>
      <c r="S74" s="49"/>
    </row>
    <row r="75" spans="2:19" ht="15.75" x14ac:dyDescent="0.25">
      <c r="B75" s="9"/>
      <c r="C75" s="20"/>
      <c r="D75" s="33"/>
      <c r="E75" s="18" t="s">
        <v>111</v>
      </c>
      <c r="G75" s="16">
        <v>537700</v>
      </c>
      <c r="I75" s="5"/>
      <c r="J75" s="15"/>
      <c r="K75" s="37"/>
      <c r="L75" s="16" t="s">
        <v>59</v>
      </c>
      <c r="M75" s="16">
        <v>805312342</v>
      </c>
      <c r="O75" s="36"/>
      <c r="P75" s="35"/>
      <c r="Q75" s="49"/>
      <c r="R75" s="49"/>
      <c r="S75" s="49"/>
    </row>
    <row r="76" spans="2:19" ht="15.75" x14ac:dyDescent="0.25">
      <c r="B76" s="9"/>
      <c r="C76" s="20"/>
      <c r="D76" s="33"/>
      <c r="E76" s="18" t="s">
        <v>112</v>
      </c>
      <c r="G76" s="16">
        <v>4079342</v>
      </c>
      <c r="H76" s="16"/>
      <c r="I76" s="5"/>
      <c r="L76" s="16" t="s">
        <v>61</v>
      </c>
      <c r="M76" s="16">
        <v>45601550</v>
      </c>
      <c r="N76" s="15">
        <f>+M75+M76</f>
        <v>850913892</v>
      </c>
      <c r="O76" s="36"/>
      <c r="P76" s="35"/>
      <c r="Q76" s="54"/>
      <c r="R76" s="49"/>
      <c r="S76" s="49"/>
    </row>
    <row r="77" spans="2:19" ht="15" x14ac:dyDescent="0.2">
      <c r="B77" s="9"/>
      <c r="C77" s="20"/>
      <c r="E77" s="5" t="s">
        <v>113</v>
      </c>
      <c r="G77" s="16">
        <v>1498742</v>
      </c>
      <c r="O77" s="36"/>
      <c r="P77" s="35"/>
      <c r="Q77" s="49"/>
      <c r="R77" s="49"/>
      <c r="S77" s="49"/>
    </row>
    <row r="78" spans="2:19" ht="15.75" x14ac:dyDescent="0.25">
      <c r="B78" s="9"/>
      <c r="C78" s="20"/>
      <c r="D78" s="33"/>
      <c r="E78" s="5" t="s">
        <v>114</v>
      </c>
      <c r="G78" s="16">
        <v>1830206</v>
      </c>
      <c r="H78" s="15">
        <f>SUM(G73:G78)</f>
        <v>17671801</v>
      </c>
      <c r="J78" s="15" t="s">
        <v>115</v>
      </c>
      <c r="K78" s="37"/>
      <c r="L78" s="37"/>
      <c r="M78" s="37"/>
      <c r="N78" s="15">
        <f>SUM(N70:N76)</f>
        <v>2085003243</v>
      </c>
      <c r="O78" s="11"/>
      <c r="P78" s="35"/>
      <c r="Q78" s="55"/>
      <c r="R78" s="49"/>
      <c r="S78" s="49"/>
    </row>
    <row r="79" spans="2:19" ht="15.75" x14ac:dyDescent="0.25">
      <c r="B79" s="38"/>
      <c r="D79" s="33"/>
      <c r="E79" s="5"/>
      <c r="G79" s="16"/>
      <c r="H79" s="15"/>
      <c r="J79" s="15"/>
      <c r="K79" s="37"/>
      <c r="L79" s="37"/>
      <c r="M79" s="37"/>
      <c r="N79" s="15"/>
      <c r="O79" s="39"/>
      <c r="Q79" s="49"/>
      <c r="R79" s="49"/>
      <c r="S79" s="49"/>
    </row>
    <row r="80" spans="2:19" ht="15.75" x14ac:dyDescent="0.25">
      <c r="B80" s="38"/>
      <c r="D80" s="33"/>
      <c r="E80" s="5"/>
      <c r="G80" s="16"/>
      <c r="H80" s="15"/>
      <c r="J80" s="15"/>
      <c r="K80" s="37"/>
      <c r="L80" s="37"/>
      <c r="M80" s="37"/>
      <c r="N80" s="15"/>
      <c r="O80" s="39"/>
      <c r="Q80" s="55"/>
      <c r="R80" s="49"/>
      <c r="S80" s="49"/>
    </row>
    <row r="81" spans="2:19" ht="15.75" x14ac:dyDescent="0.25">
      <c r="B81" s="38"/>
      <c r="D81" s="33"/>
      <c r="E81" s="5"/>
      <c r="G81" s="16"/>
      <c r="H81" s="15"/>
      <c r="J81" s="15"/>
      <c r="K81" s="37"/>
      <c r="L81" s="37"/>
      <c r="M81"/>
      <c r="N81" s="15"/>
      <c r="O81" s="39"/>
      <c r="Q81" s="56"/>
      <c r="R81" s="57"/>
      <c r="S81" s="49"/>
    </row>
    <row r="82" spans="2:19" ht="15.75" x14ac:dyDescent="0.25">
      <c r="B82" s="38"/>
      <c r="D82" s="33"/>
      <c r="E82" s="5"/>
      <c r="G82" s="16"/>
      <c r="H82" s="15"/>
      <c r="J82" s="15"/>
      <c r="K82" s="37"/>
      <c r="L82" s="37"/>
      <c r="M82" s="37"/>
      <c r="N82" s="15"/>
      <c r="O82" s="39"/>
      <c r="Q82" s="56"/>
      <c r="R82" s="57"/>
      <c r="S82" s="49"/>
    </row>
    <row r="83" spans="2:19" ht="15.75" x14ac:dyDescent="0.25">
      <c r="B83" s="38"/>
      <c r="D83" s="33"/>
      <c r="E83" s="5"/>
      <c r="G83" s="16"/>
      <c r="H83" s="15"/>
      <c r="J83" s="15"/>
      <c r="K83" s="37"/>
      <c r="L83" s="37"/>
      <c r="M83" s="37"/>
      <c r="N83" s="15"/>
      <c r="O83" s="39"/>
      <c r="Q83" s="56"/>
      <c r="R83" s="57"/>
      <c r="S83" s="49"/>
    </row>
    <row r="84" spans="2:19" ht="15.75" x14ac:dyDescent="0.25">
      <c r="B84" s="38"/>
      <c r="D84" s="33"/>
      <c r="E84" s="5"/>
      <c r="G84" s="16"/>
      <c r="H84" s="15"/>
      <c r="J84" s="15"/>
      <c r="K84" s="37"/>
      <c r="L84" s="37"/>
      <c r="M84" s="37"/>
      <c r="N84" s="15"/>
      <c r="O84" s="39"/>
      <c r="Q84" s="56"/>
      <c r="R84" s="57"/>
      <c r="S84" s="49"/>
    </row>
    <row r="85" spans="2:19" ht="15.75" x14ac:dyDescent="0.25">
      <c r="B85" s="38"/>
      <c r="D85" s="33"/>
      <c r="E85" s="5"/>
      <c r="G85" s="16"/>
      <c r="H85" s="15"/>
      <c r="J85" s="15"/>
      <c r="K85" s="37"/>
      <c r="L85" s="37"/>
      <c r="M85" s="37"/>
      <c r="N85" s="15"/>
      <c r="O85" s="39"/>
      <c r="Q85" s="56"/>
      <c r="R85" s="57"/>
      <c r="S85" s="49"/>
    </row>
    <row r="86" spans="2:19" ht="15.75" x14ac:dyDescent="0.25">
      <c r="B86" s="38"/>
      <c r="D86" s="33"/>
      <c r="E86" s="5"/>
      <c r="G86" s="16"/>
      <c r="H86" s="15"/>
      <c r="J86" s="15"/>
      <c r="K86" s="37"/>
      <c r="L86" s="37"/>
      <c r="M86" s="37"/>
      <c r="N86" s="15"/>
      <c r="O86" s="39"/>
      <c r="Q86" s="56"/>
      <c r="R86" s="57"/>
      <c r="S86" s="49"/>
    </row>
    <row r="87" spans="2:19" ht="15.75" x14ac:dyDescent="0.25">
      <c r="B87" s="38"/>
      <c r="D87" s="33"/>
      <c r="E87" s="5"/>
      <c r="G87" s="16"/>
      <c r="H87" s="15"/>
      <c r="J87" s="15"/>
      <c r="K87" s="37"/>
      <c r="L87" s="37"/>
      <c r="M87" s="37"/>
      <c r="N87" s="15"/>
      <c r="O87" s="39"/>
      <c r="Q87" s="56"/>
      <c r="R87" s="57"/>
      <c r="S87" s="49"/>
    </row>
    <row r="88" spans="2:19" ht="15.75" x14ac:dyDescent="0.25">
      <c r="B88" s="38"/>
      <c r="D88" s="33"/>
      <c r="E88" s="5"/>
      <c r="G88" s="16"/>
      <c r="H88" s="15"/>
      <c r="J88" s="15"/>
      <c r="K88" s="37"/>
      <c r="L88" s="37"/>
      <c r="M88" s="37"/>
      <c r="N88" s="15"/>
      <c r="O88" s="39"/>
      <c r="Q88" s="56"/>
      <c r="R88" s="57"/>
      <c r="S88" s="49"/>
    </row>
    <row r="89" spans="2:19" ht="16.5" thickBot="1" x14ac:dyDescent="0.3">
      <c r="B89" s="40"/>
      <c r="C89" s="41"/>
      <c r="D89" s="42"/>
      <c r="E89" s="43"/>
      <c r="F89" s="41"/>
      <c r="G89" s="44"/>
      <c r="H89" s="45"/>
      <c r="I89" s="46"/>
      <c r="J89" s="45"/>
      <c r="K89" s="47"/>
      <c r="L89" s="47"/>
      <c r="M89" s="47"/>
      <c r="N89" s="45"/>
      <c r="O89" s="48"/>
      <c r="Q89" s="49"/>
      <c r="R89" s="49"/>
      <c r="S89" s="49"/>
    </row>
  </sheetData>
  <mergeCells count="7">
    <mergeCell ref="C45:N4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Primer trimestre 2021</vt:lpstr>
      <vt:lpstr>'Primer trimestre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2021-04-23T15:33:09Z</dcterms:created>
  <dcterms:modified xsi:type="dcterms:W3CDTF">2021-04-23T15:36:16Z</dcterms:modified>
</cp:coreProperties>
</file>